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доски (2)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<sst xmlns="http://schemas.openxmlformats.org/spreadsheetml/2006/main" count="40" uniqueCount="30">
  <si>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Категории</t>
  </si>
  <si>
    <t>Цены/ поставщики</t>
  </si>
  <si>
    <t>Средняя цена</t>
  </si>
  <si>
    <t xml:space="preserve">Кол-во ед. товара  </t>
  </si>
  <si>
    <t>Цена за ед. товара.</t>
  </si>
  <si>
    <t>Итого</t>
  </si>
  <si>
    <t>Номер поставщика, указанный в таблице</t>
  </si>
  <si>
    <t>Наименование поставщика</t>
  </si>
  <si>
    <t>Модель, производитель</t>
  </si>
  <si>
    <t>Наименование товара, тех.  Характеристики</t>
  </si>
  <si>
    <t>Контактная информация (Тел./факс, адрес электронной почты  или адрес) или наименование источника информации</t>
  </si>
  <si>
    <t>Начальная  цена</t>
  </si>
  <si>
    <t xml:space="preserve">ИТОГО </t>
  </si>
  <si>
    <t>поставка проекционного оборудования</t>
  </si>
  <si>
    <t>Ф.И.О.  руководителя                          И.А.Ефремова                    Подпись ______________________</t>
  </si>
  <si>
    <t>Способ размещения заказа:  запрос котировок СМП</t>
  </si>
  <si>
    <t>Итого с доставкой</t>
  </si>
  <si>
    <t>Исполнитель главный  бухгалтер О.А. Ютукова</t>
  </si>
  <si>
    <t>Обоснование  начальной (максимальной) цены договора на поставку стандартных товаров без дополнительной комплектации и сопутствующих услуг, работ</t>
  </si>
  <si>
    <t>Интерактивная доска :Диагональ – не менее 60 Дюймов. Напряжение питания: питание через USB-кабель 2.0 длинной не менее 4,5 м.(поставляется в комплекте) В/Гц; Потребляемая мощность не боле 1 Вт; Поддержка разрешений при работе с проекторами – в диапазоне: 640х480:1600х1200. Принцип работы – сенсорная резистивная технология. Интерактивная технология DViT или эквивалент. Размеры в рабочем положении: не менее 130,1х99х13 см.  Размер рабочей поверхности:  не менее 1000х800 мм. , рабочая поверхность должна быть твердой , изностойкой , матовой, антибликовой .Тип интерактивного оборудования – доска прямой проекции. Доска должна позволять одновременно работать двум пользователям. Настенное крепление должно быть в комплекте. Дополнительные аксессуары: приставные громкоговорители. Обязательно наличие устройства, с помощью которого нажатием на одну кнопку можно запускать компьютер, доску и проектор. Программное обеспечение : SMART Notebok  или эквивалент.</t>
  </si>
  <si>
    <t>smartboard или эквивалент</t>
  </si>
  <si>
    <t>Hitachi</t>
  </si>
  <si>
    <t>ООО «Компания «КиТ» г. Екатеринбург</t>
  </si>
  <si>
    <t>ООО «КИТ Интерактив» г. Екатеринбург</t>
  </si>
  <si>
    <t>ООО «Фрэйм» г. Екатеринбург</t>
  </si>
  <si>
    <t>тел. (343) 378-24-04  http://www.datasystems.ru/goods_smartboard_660.htm</t>
  </si>
  <si>
    <t>тел. (343) 350-11-12   http://www.polymedia.ru/item/7212/</t>
  </si>
  <si>
    <t>тел. (343) 264-63-43 http://www.pro-projector.ru/main.php?production=2883&amp;cat=164</t>
  </si>
  <si>
    <t xml:space="preserve">Проектор: Количество ANSI люменов: не менее 2300 Контрастность: не менее 2000:1 Оптико-электронный блок: 1024x768, исходный 4:3 DLP, лампа 180 Вт, пятисегментное цветовое колесо или шестисегментное. 
Видео совместимость: до 1080i. Панель подключения: два входа VGA, один выход на монитор, один вход для композитного видеосигнала, один вход s-video, два аудио входа стерео мини джэк 3,5, один аудио выход (стерео мини джек 3.5), один сетевой порт RJ-45, 9-штырьковый последовательный порт х 1 .
Объектив: 1.2:1 ручной объектив с увеличением/фокусом. 
Срок эксплуатации лампы: не менее 4000 часов
Универсальное потолочное крепление совместимое с проектором:
Максимальная масса проектора, кг: 20 Угол наклона: до 15° Угол поворота : 360° Расстояние до удерживающей поверхности: min, мм: 6, max, мм: 1410,подходит для горизонтальных и наклонных потолков, настраиваемая высота подвеса проектора, скрытая прокладка проводов внутри телескопической штанги, точная настройка на экран благодаря возможности наклона и поворота, наличие специальных «секретных» винтов для защиты от кражи, в комплекте четыре рычага для крепления проектора
Соединительный кабель VGA – 10 метров:SM-CC-PPVGA-10M Кабель VGA Premium 15M/15M (Вилка-Вилка) 10 метров тройной экран, ферритовые кольца.Настенный проекционный экран:
проекционный экран с ручным управлением и пружинным механизмом для настенного или потолочного крепления
Размер: ширина, см 200; высота, см 153Формат экрана 4:3
Цвет: белый, матовый
</t>
  </si>
  <si>
    <t>Дата составления сводной  таблицы     25.05.2012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</si>
</sst>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0"/>
    <numFmt numFmtId="170" formatCode="0.000"/>
    <numFmt numFmtId="171" formatCode="0.0"/>
    <numFmt numFmtId="172" formatCode="0.000000"/>
    <numFmt numFmtId="173" formatCode="0.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7.7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0" fillId="0" borderId="0" xfId="0" applyAlignment="1">
      <alignment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5" fillId="33" borderId="10" xfId="0" applyFont="1" applyFill="1" applyBorder="1" applyAlignment="1">
      <alignment vertical="top" wrapText="1"/>
    </xf>
    <xf numFmtId="0" fontId="6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43" fillId="0" borderId="20" xfId="0" applyFont="1" applyBorder="1" applyAlignment="1">
      <alignment vertical="center" wrapText="1"/>
    </xf>
    <xf numFmtId="0" fontId="43" fillId="0" borderId="15" xfId="0" applyFont="1" applyBorder="1" applyAlignment="1">
      <alignment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9" fillId="33" borderId="10" xfId="42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tasystems.ru/goods_smartboard_660.htm" TargetMode="External" /><Relationship Id="rId2" Type="http://schemas.openxmlformats.org/officeDocument/2006/relationships/hyperlink" Target="http://www.polymedia.ru/item/7212/" TargetMode="External" /><Relationship Id="rId3" Type="http://schemas.openxmlformats.org/officeDocument/2006/relationships/hyperlink" Target="http://www.pro-projector.ru/main.php?production=2883&amp;cat=164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="70" zoomScaleNormal="70" zoomScaleSheetLayoutView="75" zoomScalePageLayoutView="0" workbookViewId="0" topLeftCell="A7">
      <selection activeCell="P26" sqref="P26"/>
    </sheetView>
  </sheetViews>
  <sheetFormatPr defaultColWidth="9.140625" defaultRowHeight="15"/>
  <cols>
    <col min="1" max="1" width="30.140625" style="1" customWidth="1"/>
    <col min="2" max="2" width="26.28125" style="0" customWidth="1"/>
    <col min="3" max="4" width="22.00390625" style="0" customWidth="1"/>
    <col min="5" max="7" width="22.00390625" style="0" hidden="1" customWidth="1"/>
    <col min="8" max="8" width="11.140625" style="0" hidden="1" customWidth="1"/>
    <col min="9" max="9" width="16.28125" style="0" customWidth="1"/>
  </cols>
  <sheetData>
    <row r="1" spans="1:9" ht="51.75" customHeight="1">
      <c r="A1" s="22" t="s">
        <v>18</v>
      </c>
      <c r="B1" s="22"/>
      <c r="C1" s="22"/>
      <c r="D1" s="22"/>
      <c r="E1" s="22"/>
      <c r="F1" s="22"/>
      <c r="G1" s="22"/>
      <c r="H1" s="22"/>
      <c r="I1" s="22"/>
    </row>
    <row r="2" spans="1:9" ht="18">
      <c r="A2" s="8" t="s">
        <v>13</v>
      </c>
      <c r="B2" s="8"/>
      <c r="C2" s="8"/>
      <c r="D2" s="8"/>
      <c r="E2" s="8"/>
      <c r="F2" s="8"/>
      <c r="G2" s="8"/>
      <c r="H2" s="8"/>
      <c r="I2" s="9" t="s">
        <v>15</v>
      </c>
    </row>
    <row r="3" spans="1:9" ht="15" customHeight="1">
      <c r="A3" s="23" t="s">
        <v>0</v>
      </c>
      <c r="B3" s="24" t="s">
        <v>1</v>
      </c>
      <c r="C3" s="24" t="s">
        <v>1</v>
      </c>
      <c r="D3" s="24" t="s">
        <v>1</v>
      </c>
      <c r="E3" s="24" t="s">
        <v>1</v>
      </c>
      <c r="F3" s="24"/>
      <c r="G3" s="24" t="s">
        <v>1</v>
      </c>
      <c r="H3" s="25" t="s">
        <v>2</v>
      </c>
      <c r="I3" s="24" t="s">
        <v>11</v>
      </c>
    </row>
    <row r="4" spans="1:9" ht="15" customHeight="1">
      <c r="A4" s="23"/>
      <c r="B4" s="24"/>
      <c r="C4" s="24"/>
      <c r="D4" s="24"/>
      <c r="E4" s="24"/>
      <c r="F4" s="24"/>
      <c r="G4" s="24"/>
      <c r="H4" s="26"/>
      <c r="I4" s="24"/>
    </row>
    <row r="5" spans="1:9" ht="15.75">
      <c r="A5" s="23"/>
      <c r="B5" s="2">
        <v>1</v>
      </c>
      <c r="C5" s="2">
        <v>2</v>
      </c>
      <c r="D5" s="2">
        <v>3</v>
      </c>
      <c r="E5" s="2">
        <v>4</v>
      </c>
      <c r="F5" s="2">
        <v>4</v>
      </c>
      <c r="G5" s="2">
        <v>5</v>
      </c>
      <c r="H5" s="27"/>
      <c r="I5" s="28"/>
    </row>
    <row r="6" spans="1:9" ht="276.75" customHeight="1">
      <c r="A6" s="4" t="s">
        <v>9</v>
      </c>
      <c r="B6" s="35" t="s">
        <v>19</v>
      </c>
      <c r="C6" s="36"/>
      <c r="D6" s="36"/>
      <c r="E6" s="16"/>
      <c r="F6" s="16"/>
      <c r="G6" s="16"/>
      <c r="H6" s="17"/>
      <c r="I6" s="2"/>
    </row>
    <row r="7" spans="1:9" ht="23.25" customHeight="1">
      <c r="A7" s="4" t="s">
        <v>3</v>
      </c>
      <c r="B7" s="24">
        <v>4</v>
      </c>
      <c r="C7" s="24"/>
      <c r="D7" s="24"/>
      <c r="E7" s="24"/>
      <c r="F7" s="24"/>
      <c r="G7" s="24"/>
      <c r="H7" s="24"/>
      <c r="I7" s="2"/>
    </row>
    <row r="8" spans="1:9" ht="23.25" customHeight="1">
      <c r="A8" s="4" t="s">
        <v>8</v>
      </c>
      <c r="B8" s="29" t="s">
        <v>20</v>
      </c>
      <c r="C8" s="30"/>
      <c r="D8" s="30"/>
      <c r="E8" s="30"/>
      <c r="F8" s="30"/>
      <c r="G8" s="30"/>
      <c r="H8" s="31"/>
      <c r="I8" s="2"/>
    </row>
    <row r="9" spans="1:9" ht="23.25" customHeight="1">
      <c r="A9" s="4" t="s">
        <v>4</v>
      </c>
      <c r="B9" s="2">
        <v>53250</v>
      </c>
      <c r="C9" s="2">
        <v>54250</v>
      </c>
      <c r="D9" s="2">
        <v>52250</v>
      </c>
      <c r="E9" s="2"/>
      <c r="F9" s="2"/>
      <c r="G9" s="2"/>
      <c r="H9" s="2"/>
      <c r="I9" s="12">
        <f>(B9+C9+D9)/3</f>
        <v>53250</v>
      </c>
    </row>
    <row r="10" spans="1:9" ht="22.5" customHeight="1">
      <c r="A10" s="4" t="s">
        <v>5</v>
      </c>
      <c r="B10" s="2">
        <f>B7*B9</f>
        <v>213000</v>
      </c>
      <c r="C10" s="2">
        <f>C9*B7</f>
        <v>217000</v>
      </c>
      <c r="D10" s="2">
        <f>B7*D9</f>
        <v>209000</v>
      </c>
      <c r="E10" s="2">
        <f>B7*E9</f>
        <v>0</v>
      </c>
      <c r="F10" s="2"/>
      <c r="G10" s="2">
        <f>B7*G9</f>
        <v>0</v>
      </c>
      <c r="H10" s="2">
        <f>G10</f>
        <v>0</v>
      </c>
      <c r="I10" s="12">
        <f>(B10+C10+D10)/3</f>
        <v>213000</v>
      </c>
    </row>
    <row r="11" spans="1:9" ht="409.5" customHeight="1">
      <c r="A11" s="4" t="s">
        <v>9</v>
      </c>
      <c r="B11" s="32" t="s">
        <v>28</v>
      </c>
      <c r="C11" s="33"/>
      <c r="D11" s="33"/>
      <c r="E11" s="33"/>
      <c r="F11" s="33"/>
      <c r="G11" s="33"/>
      <c r="H11" s="34"/>
      <c r="I11" s="3"/>
    </row>
    <row r="12" spans="1:9" ht="21" customHeight="1">
      <c r="A12" s="4" t="s">
        <v>3</v>
      </c>
      <c r="B12" s="24">
        <v>4</v>
      </c>
      <c r="C12" s="24"/>
      <c r="D12" s="24"/>
      <c r="E12" s="24"/>
      <c r="F12" s="24"/>
      <c r="G12" s="24"/>
      <c r="H12" s="24"/>
      <c r="I12" s="3"/>
    </row>
    <row r="13" spans="1:9" ht="21" customHeight="1">
      <c r="A13" s="4" t="s">
        <v>8</v>
      </c>
      <c r="B13" s="29" t="s">
        <v>21</v>
      </c>
      <c r="C13" s="30"/>
      <c r="D13" s="30"/>
      <c r="E13" s="30"/>
      <c r="F13" s="30"/>
      <c r="G13" s="30"/>
      <c r="H13" s="31"/>
      <c r="I13" s="2"/>
    </row>
    <row r="14" spans="1:9" ht="21" customHeight="1">
      <c r="A14" s="4" t="s">
        <v>4</v>
      </c>
      <c r="B14" s="2">
        <v>25500</v>
      </c>
      <c r="C14" s="2">
        <v>26000</v>
      </c>
      <c r="D14" s="2">
        <v>26500</v>
      </c>
      <c r="E14" s="2"/>
      <c r="F14" s="2"/>
      <c r="G14" s="2"/>
      <c r="H14" s="2">
        <f>G14</f>
        <v>0</v>
      </c>
      <c r="I14" s="12">
        <f>(B14+C14+D14)/3</f>
        <v>26000</v>
      </c>
    </row>
    <row r="15" spans="1:9" ht="21" customHeight="1">
      <c r="A15" s="4" t="s">
        <v>5</v>
      </c>
      <c r="B15" s="2">
        <f>B12*B14</f>
        <v>102000</v>
      </c>
      <c r="C15" s="2">
        <f>C14*B12</f>
        <v>104000</v>
      </c>
      <c r="D15" s="2">
        <f>B12*D14</f>
        <v>106000</v>
      </c>
      <c r="E15" s="2">
        <f>B12*E14</f>
        <v>0</v>
      </c>
      <c r="F15" s="2"/>
      <c r="G15" s="2">
        <f>B12*G14</f>
        <v>0</v>
      </c>
      <c r="H15" s="2">
        <f>G15</f>
        <v>0</v>
      </c>
      <c r="I15" s="12">
        <f>(B15+C15+D15)/3</f>
        <v>104000</v>
      </c>
    </row>
    <row r="16" spans="1:9" ht="15.75">
      <c r="A16" s="4" t="s">
        <v>5</v>
      </c>
      <c r="B16" s="2">
        <f>B15+B10</f>
        <v>315000</v>
      </c>
      <c r="C16" s="2">
        <f>C15+C10</f>
        <v>321000</v>
      </c>
      <c r="D16" s="2">
        <f>D15+D10</f>
        <v>315000</v>
      </c>
      <c r="E16" s="2" t="e">
        <f>#REF!*#REF!</f>
        <v>#REF!</v>
      </c>
      <c r="F16" s="2"/>
      <c r="G16" s="2" t="e">
        <f>#REF!*#REF!</f>
        <v>#REF!</v>
      </c>
      <c r="H16" s="2" t="e">
        <f>G16</f>
        <v>#REF!</v>
      </c>
      <c r="I16" s="12">
        <f>(B16+C16+D16)/3</f>
        <v>317000</v>
      </c>
    </row>
    <row r="17" spans="1:9" ht="15.75">
      <c r="A17" s="4" t="s">
        <v>16</v>
      </c>
      <c r="B17" s="2">
        <f>B16</f>
        <v>315000</v>
      </c>
      <c r="C17" s="2">
        <f>C16+C11</f>
        <v>321000</v>
      </c>
      <c r="D17" s="2">
        <f>D16+D11</f>
        <v>315000</v>
      </c>
      <c r="E17" s="2" t="e">
        <f>#REF!*#REF!</f>
        <v>#REF!</v>
      </c>
      <c r="F17" s="2"/>
      <c r="G17" s="2" t="e">
        <f>#REF!*#REF!</f>
        <v>#REF!</v>
      </c>
      <c r="H17" s="2" t="e">
        <f>G17</f>
        <v>#REF!</v>
      </c>
      <c r="I17" s="12">
        <f>(B17+C17+D17)/3</f>
        <v>317000</v>
      </c>
    </row>
    <row r="18" spans="1:9" ht="18" customHeight="1">
      <c r="A18" s="4" t="s">
        <v>12</v>
      </c>
      <c r="B18" s="2"/>
      <c r="C18" s="2"/>
      <c r="D18" s="2"/>
      <c r="E18" s="2"/>
      <c r="F18" s="2"/>
      <c r="G18" s="2"/>
      <c r="H18" s="3" t="e">
        <f>H16+#REF!+#REF!+#REF!+#REF!+#REF!+#REF!+#REF!+#REF!+#REF!+#REF!+#REF!+#REF!+#REF!+#REF!+#REF!+#REF!+#REF!+#REF!+#REF!+#REF!+#REF!+#REF!+H15+H10</f>
        <v>#REF!</v>
      </c>
      <c r="I18" s="12">
        <f>I15+I10</f>
        <v>317000</v>
      </c>
    </row>
    <row r="19" spans="1:9" ht="54" customHeight="1">
      <c r="A19" s="2" t="s">
        <v>6</v>
      </c>
      <c r="B19" s="2" t="s">
        <v>7</v>
      </c>
      <c r="C19" s="39" t="s">
        <v>10</v>
      </c>
      <c r="D19" s="39"/>
      <c r="E19" s="39"/>
      <c r="F19" s="39"/>
      <c r="G19" s="39"/>
      <c r="H19" s="5"/>
      <c r="I19" s="13"/>
    </row>
    <row r="20" spans="1:9" ht="36.75" customHeight="1">
      <c r="A20" s="7">
        <v>1</v>
      </c>
      <c r="B20" s="18" t="s">
        <v>22</v>
      </c>
      <c r="C20" s="40" t="s">
        <v>25</v>
      </c>
      <c r="D20" s="41"/>
      <c r="E20" s="41"/>
      <c r="F20" s="41"/>
      <c r="G20" s="41"/>
      <c r="H20" s="6"/>
      <c r="I20" s="14"/>
    </row>
    <row r="21" spans="1:9" ht="36.75" customHeight="1">
      <c r="A21" s="7">
        <v>2</v>
      </c>
      <c r="B21" s="18" t="s">
        <v>23</v>
      </c>
      <c r="C21" s="40" t="s">
        <v>26</v>
      </c>
      <c r="D21" s="41"/>
      <c r="E21" s="41"/>
      <c r="F21" s="41"/>
      <c r="G21" s="41"/>
      <c r="H21" s="6"/>
      <c r="I21" s="14"/>
    </row>
    <row r="22" spans="1:9" ht="36.75" customHeight="1">
      <c r="A22" s="7">
        <v>3</v>
      </c>
      <c r="B22" s="18" t="s">
        <v>24</v>
      </c>
      <c r="C22" s="40" t="s">
        <v>27</v>
      </c>
      <c r="D22" s="41"/>
      <c r="E22" s="41"/>
      <c r="F22" s="41"/>
      <c r="G22" s="41"/>
      <c r="H22" s="6"/>
      <c r="I22" s="14"/>
    </row>
    <row r="24" spans="1:4" ht="15.75">
      <c r="A24" s="37"/>
      <c r="B24" s="42"/>
      <c r="C24" s="15"/>
      <c r="D24" s="15"/>
    </row>
    <row r="25" spans="1:7" ht="15.75">
      <c r="A25" s="37" t="s">
        <v>14</v>
      </c>
      <c r="B25" s="42"/>
      <c r="C25" s="42"/>
      <c r="D25" s="42"/>
      <c r="E25" s="42"/>
      <c r="F25" s="42"/>
      <c r="G25" s="42"/>
    </row>
    <row r="26" spans="1:4" s="11" customFormat="1" ht="15.75">
      <c r="A26" s="37" t="s">
        <v>29</v>
      </c>
      <c r="B26" s="38"/>
      <c r="C26" s="10"/>
      <c r="D26" s="10"/>
    </row>
    <row r="27" spans="1:3" ht="15">
      <c r="A27" s="19" t="s">
        <v>17</v>
      </c>
      <c r="B27" s="20"/>
      <c r="C27" s="21"/>
    </row>
  </sheetData>
  <sheetProtection/>
  <mergeCells count="22">
    <mergeCell ref="A26:B26"/>
    <mergeCell ref="C19:G19"/>
    <mergeCell ref="C20:G20"/>
    <mergeCell ref="C21:G21"/>
    <mergeCell ref="C22:G22"/>
    <mergeCell ref="A24:B24"/>
    <mergeCell ref="A25:G25"/>
    <mergeCell ref="B7:H7"/>
    <mergeCell ref="B8:H8"/>
    <mergeCell ref="B11:H11"/>
    <mergeCell ref="B12:H12"/>
    <mergeCell ref="B13:H13"/>
    <mergeCell ref="B6:D6"/>
    <mergeCell ref="A1:I1"/>
    <mergeCell ref="A3:A5"/>
    <mergeCell ref="B3:B4"/>
    <mergeCell ref="C3:C4"/>
    <mergeCell ref="D3:D4"/>
    <mergeCell ref="E3:F4"/>
    <mergeCell ref="G3:G4"/>
    <mergeCell ref="H3:H5"/>
    <mergeCell ref="I3:I5"/>
  </mergeCells>
  <hyperlinks>
    <hyperlink ref="C20" r:id="rId1" display="http://www.datasystems.ru/goods_smartboard_660.htm"/>
    <hyperlink ref="C21" r:id="rId2" display="http://www.polymedia.ru/item/7212/"/>
    <hyperlink ref="C22" r:id="rId3" display="http://www.pro-projector.ru/main.php?production=2883&amp;cat=164"/>
  </hyperlink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5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Вечерка</cp:lastModifiedBy>
  <cp:lastPrinted>2012-05-29T11:57:40Z</cp:lastPrinted>
  <dcterms:created xsi:type="dcterms:W3CDTF">2009-10-23T03:44:58Z</dcterms:created>
  <dcterms:modified xsi:type="dcterms:W3CDTF">2012-05-29T12:01:39Z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